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8\"/>
    </mc:Choice>
  </mc:AlternateContent>
  <xr:revisionPtr revIDLastSave="0" documentId="13_ncr:1_{466E1238-2C7F-4904-9B83-E1A6E9F2E1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3" i="9" l="1"/>
  <c r="I53" i="9" l="1"/>
  <c r="I52" i="9"/>
  <c r="I54" i="9" s="1"/>
  <c r="I37" i="9"/>
  <c r="I49" i="9"/>
  <c r="I20" i="9" l="1"/>
  <c r="I44" i="9" l="1"/>
  <c r="E3" i="9" l="1"/>
  <c r="E43" i="9"/>
  <c r="F43" i="9"/>
  <c r="E37" i="9"/>
  <c r="C37" i="9" l="1"/>
  <c r="F37" i="9"/>
  <c r="C44" i="9"/>
  <c r="G44" i="9"/>
  <c r="F44" i="9"/>
  <c r="G49" i="9"/>
  <c r="D37" i="9"/>
  <c r="D44" i="9"/>
  <c r="G43" i="9"/>
  <c r="C43" i="9"/>
  <c r="E44" i="9"/>
  <c r="D43" i="9"/>
  <c r="H37" i="9"/>
  <c r="H43" i="9"/>
  <c r="G37" i="9"/>
  <c r="H44" i="9"/>
  <c r="H49" i="9"/>
  <c r="G48" i="9" l="1"/>
  <c r="G45" i="9" s="1"/>
  <c r="G53" i="9" l="1"/>
  <c r="G20" i="9" l="1"/>
  <c r="G52" i="9"/>
  <c r="G54" i="9" s="1"/>
  <c r="F49" i="9" l="1"/>
  <c r="F48" i="9" l="1"/>
  <c r="F45" i="9" s="1"/>
  <c r="F53" i="9"/>
  <c r="F20" i="9" l="1"/>
  <c r="F52" i="9"/>
  <c r="F54" i="9" s="1"/>
  <c r="E48" i="9"/>
  <c r="E45" i="9" s="1"/>
  <c r="E52" i="9" l="1"/>
  <c r="D48" i="9" l="1"/>
  <c r="D45" i="9" s="1"/>
  <c r="D52" i="9" l="1"/>
  <c r="E49" i="9" l="1"/>
  <c r="E20" i="9" l="1"/>
  <c r="E53" i="9"/>
  <c r="E54" i="9" s="1"/>
  <c r="C53" i="9"/>
  <c r="C49" i="9"/>
  <c r="C48" i="9"/>
  <c r="C45" i="9" s="1"/>
  <c r="D49" i="9"/>
  <c r="C20" i="9" l="1"/>
  <c r="C52" i="9"/>
  <c r="C54" i="9" s="1"/>
  <c r="D53" i="9"/>
  <c r="D54" i="9" s="1"/>
  <c r="D20" i="9"/>
  <c r="I48" i="9" l="1"/>
  <c r="I45" i="9" s="1"/>
  <c r="C33" i="9" l="1"/>
  <c r="C16" i="9" l="1"/>
  <c r="C47" i="9"/>
  <c r="C50" i="9" s="1"/>
  <c r="C39" i="9"/>
  <c r="D33" i="9" l="1"/>
  <c r="C57" i="9"/>
  <c r="C22" i="9" l="1"/>
  <c r="C56" i="9" s="1"/>
  <c r="D16" i="9" l="1"/>
  <c r="D47" i="9"/>
  <c r="D50" i="9" s="1"/>
  <c r="D39" i="9"/>
  <c r="D57" i="9" l="1"/>
  <c r="E33" i="9"/>
  <c r="D22" i="9" l="1"/>
  <c r="D56" i="9" s="1"/>
  <c r="E39" i="9"/>
  <c r="E47" i="9" l="1"/>
  <c r="E50" i="9" s="1"/>
  <c r="E16" i="9"/>
  <c r="F33" i="9"/>
  <c r="G33" i="9" l="1"/>
  <c r="F39" i="9"/>
  <c r="H33" i="9" l="1"/>
  <c r="H39" i="9" l="1"/>
  <c r="I33" i="9" l="1"/>
  <c r="I39" i="9"/>
  <c r="E57" i="9" l="1"/>
  <c r="E22" i="9"/>
  <c r="E56" i="9" s="1"/>
  <c r="F47" i="9" l="1"/>
  <c r="F50" i="9" s="1"/>
  <c r="F16" i="9"/>
  <c r="F57" i="9" l="1"/>
  <c r="F22" i="9" l="1"/>
  <c r="F56" i="9" s="1"/>
  <c r="G16" i="9"/>
  <c r="G47" i="9"/>
  <c r="G50" i="9" s="1"/>
  <c r="G57" i="9"/>
  <c r="G22" i="9" l="1"/>
  <c r="G56" i="9" s="1"/>
  <c r="H47" i="9" l="1"/>
  <c r="H52" i="9" l="1"/>
  <c r="H53" i="9" l="1"/>
  <c r="H54" i="9" s="1"/>
  <c r="H20" i="9"/>
  <c r="H16" i="9" l="1"/>
  <c r="I16" i="9"/>
  <c r="I47" i="9"/>
  <c r="H48" i="9"/>
  <c r="H50" i="9" s="1"/>
  <c r="I50" i="9"/>
  <c r="H45" i="9" l="1"/>
  <c r="H22" i="9"/>
  <c r="H56" i="9" s="1"/>
  <c r="I22" i="9"/>
  <c r="I56" i="9"/>
  <c r="H57" i="9"/>
  <c r="I57" i="9"/>
</calcChain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<sst xmlns="http://schemas.openxmlformats.org/spreadsheetml/2006/main" count="86" uniqueCount="30">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</sst>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selection activeCell="C1" sqref="C1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</cols>
  <sheetData>
    <row r="1" spans="1:9">
      <c r="E1" s="10" t="s">
        <v>1</v>
      </c>
    </row>
    <row r="2" spans="1:9">
      <c r="C2" s="10"/>
      <c r="E2" s="10" t="s">
        <v>2</v>
      </c>
    </row>
    <row r="3" spans="1:9">
      <c r="E3" s="11">
        <f ca="1">TODAY()</f>
        <v>44420</v>
      </c>
    </row>
    <row r="6" spans="1:9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5</v>
      </c>
      <c r="B8" s="5"/>
    </row>
    <row r="9" spans="1:9">
      <c r="A9" s="7" t="s">
        <v>6</v>
      </c>
      <c r="B9" s="5" t="s">
        <v>7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11577</v>
      </c>
    </row>
    <row r="10" spans="1:9">
      <c r="A10" s="7" t="s">
        <v>8</v>
      </c>
      <c r="B10" s="5" t="s">
        <v>9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8081</v>
      </c>
      <c r="I10" s="8">
        <v>10216.5</v>
      </c>
    </row>
    <row r="11" spans="1:9">
      <c r="A11" s="7" t="s">
        <v>10</v>
      </c>
      <c r="B11" s="5" t="s">
        <v>11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</v>
      </c>
      <c r="I11" s="8">
        <v>793.7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12</v>
      </c>
      <c r="B13" s="5" t="s">
        <v>13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3068.3999999999978</v>
      </c>
    </row>
    <row r="14" spans="1:9">
      <c r="A14" s="4" t="s">
        <v>14</v>
      </c>
      <c r="B14" s="5" t="s">
        <v>9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16893</v>
      </c>
    </row>
    <row r="15" spans="1:9">
      <c r="A15" s="4" t="s">
        <v>15</v>
      </c>
      <c r="B15" s="5" t="s">
        <v>9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16</v>
      </c>
      <c r="B16" s="5" t="s">
        <v>9</v>
      </c>
      <c r="C16" s="8">
        <f t="shared" ref="C16:D16" si="0">SUM(C13:C15)</f>
        <v>15876.400000000001</v>
      </c>
      <c r="D16" s="8">
        <f t="shared" si="0"/>
        <v>20270.399999999998</v>
      </c>
      <c r="E16" s="8">
        <f t="shared" ref="E16:G16" si="1">SUM(E13:E15)</f>
        <v>22910.399999999998</v>
      </c>
      <c r="F16" s="8">
        <f t="shared" si="1"/>
        <v>21663.399999999998</v>
      </c>
      <c r="G16" s="8">
        <f t="shared" si="1"/>
        <v>23863.399999999998</v>
      </c>
      <c r="H16" s="8">
        <f t="shared" ref="H16:I16" si="2">SUM(H13:H15)</f>
        <v>20929.399999999998</v>
      </c>
      <c r="I16" s="8">
        <f t="shared" si="2"/>
        <v>19961.399999999998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17</v>
      </c>
      <c r="B18" s="5" t="s">
        <v>9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2285</v>
      </c>
      <c r="I18" s="8">
        <v>2480</v>
      </c>
    </row>
    <row r="19" spans="1:9">
      <c r="A19" s="4" t="s">
        <v>18</v>
      </c>
      <c r="B19" s="5" t="s">
        <v>9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15565.000000000002</v>
      </c>
      <c r="I19" s="9">
        <v>14550</v>
      </c>
    </row>
    <row r="20" spans="1:9">
      <c r="A20" s="4" t="s">
        <v>19</v>
      </c>
      <c r="B20" s="5" t="s">
        <v>9</v>
      </c>
      <c r="C20" s="8">
        <f t="shared" ref="C20:G20" si="3">SUM(C18:C19)</f>
        <v>12044</v>
      </c>
      <c r="D20" s="8">
        <f t="shared" si="3"/>
        <v>17524</v>
      </c>
      <c r="E20" s="8">
        <f t="shared" si="3"/>
        <v>18843</v>
      </c>
      <c r="F20" s="8">
        <f t="shared" si="3"/>
        <v>17115</v>
      </c>
      <c r="G20" s="8">
        <f t="shared" si="3"/>
        <v>17141</v>
      </c>
      <c r="H20" s="8">
        <f t="shared" ref="H20:I20" si="4">SUM(H18:H19)</f>
        <v>17850</v>
      </c>
      <c r="I20" s="8">
        <f t="shared" si="4"/>
        <v>17030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20</v>
      </c>
      <c r="B22" s="5" t="s">
        <v>9</v>
      </c>
      <c r="C22" s="8">
        <f t="shared" ref="C22:G22" si="5">-1*(C16-C20-C23)</f>
        <v>-168</v>
      </c>
      <c r="D22" s="8">
        <f t="shared" si="5"/>
        <v>-60</v>
      </c>
      <c r="E22" s="8">
        <f t="shared" si="5"/>
        <v>30</v>
      </c>
      <c r="F22" s="8">
        <f t="shared" si="5"/>
        <v>88</v>
      </c>
      <c r="G22" s="8">
        <f t="shared" si="5"/>
        <v>146</v>
      </c>
      <c r="H22" s="8">
        <f t="shared" ref="H22:I22" si="6">-1*(H16-H20-H23)</f>
        <v>-11</v>
      </c>
      <c r="I22" s="8">
        <f t="shared" si="6"/>
        <v>33</v>
      </c>
    </row>
    <row r="23" spans="1:9">
      <c r="A23" s="4" t="s">
        <v>21</v>
      </c>
      <c r="B23" s="5" t="s">
        <v>9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3068.3999999999978</v>
      </c>
      <c r="I23" s="8">
        <v>2964.3999999999978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6</v>
      </c>
      <c r="B26" s="5" t="s">
        <v>7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142</v>
      </c>
    </row>
    <row r="27" spans="1:9">
      <c r="A27" s="7" t="s">
        <v>8</v>
      </c>
      <c r="B27" s="5" t="s">
        <v>9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139</v>
      </c>
    </row>
    <row r="28" spans="1:9">
      <c r="A28" s="7" t="s">
        <v>10</v>
      </c>
      <c r="B28" s="5" t="s">
        <v>11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1281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12</v>
      </c>
      <c r="B30" s="5" t="s">
        <v>13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131.5</v>
      </c>
    </row>
    <row r="31" spans="1:9">
      <c r="A31" s="4" t="s">
        <v>14</v>
      </c>
      <c r="B31" s="5" t="s">
        <v>9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371</v>
      </c>
    </row>
    <row r="32" spans="1:9">
      <c r="A32" s="4" t="s">
        <v>15</v>
      </c>
      <c r="B32" s="5" t="s">
        <v>9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3</v>
      </c>
      <c r="I32" s="9">
        <v>3</v>
      </c>
    </row>
    <row r="33" spans="1:9">
      <c r="A33" s="4" t="s">
        <v>16</v>
      </c>
      <c r="B33" s="5" t="s">
        <v>9</v>
      </c>
      <c r="C33" s="8">
        <f t="shared" ref="C33:D33" si="7">SUM(C30:C32)</f>
        <v>695.3</v>
      </c>
      <c r="D33" s="8">
        <f t="shared" si="7"/>
        <v>707.19999999999993</v>
      </c>
      <c r="E33" s="8">
        <f t="shared" ref="E33:G33" si="8">SUM(E30:E32)</f>
        <v>765.69999999999993</v>
      </c>
      <c r="F33" s="8">
        <f t="shared" si="8"/>
        <v>906.69999999999993</v>
      </c>
      <c r="G33" s="8">
        <f t="shared" si="8"/>
        <v>902.5</v>
      </c>
      <c r="H33" s="8">
        <f t="shared" ref="H33:I33" si="9">SUM(H30:H32)</f>
        <v>931.5</v>
      </c>
      <c r="I33" s="8">
        <f t="shared" si="9"/>
        <v>505.5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17</v>
      </c>
      <c r="B35" s="5" t="s">
        <v>9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20</v>
      </c>
    </row>
    <row r="36" spans="1:9">
      <c r="A36" s="4" t="s">
        <v>18</v>
      </c>
      <c r="B36" s="5" t="s">
        <v>9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450</v>
      </c>
    </row>
    <row r="37" spans="1:9">
      <c r="A37" s="4" t="s">
        <v>19</v>
      </c>
      <c r="B37" s="5" t="s">
        <v>9</v>
      </c>
      <c r="C37" s="8">
        <f t="shared" ref="C37:G37" si="10">SUM(C35:C36)</f>
        <v>559</v>
      </c>
      <c r="D37" s="8">
        <f t="shared" si="10"/>
        <v>643</v>
      </c>
      <c r="E37" s="8">
        <f t="shared" si="10"/>
        <v>663</v>
      </c>
      <c r="F37" s="8">
        <f t="shared" si="10"/>
        <v>693</v>
      </c>
      <c r="G37" s="8">
        <f t="shared" si="10"/>
        <v>521</v>
      </c>
      <c r="H37" s="8">
        <f t="shared" ref="H37:I37" si="11">SUM(H35:H36)</f>
        <v>800</v>
      </c>
      <c r="I37" s="8">
        <f t="shared" si="11"/>
        <v>470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20</v>
      </c>
      <c r="B39" s="5" t="s">
        <v>9</v>
      </c>
      <c r="C39" s="8">
        <f t="shared" ref="C39:F39" si="12">-1*(C33-C37-C40)</f>
        <v>0</v>
      </c>
      <c r="D39" s="8">
        <f t="shared" si="12"/>
        <v>0</v>
      </c>
      <c r="E39" s="8">
        <f t="shared" si="12"/>
        <v>0</v>
      </c>
      <c r="F39" s="8">
        <f t="shared" si="12"/>
        <v>0</v>
      </c>
      <c r="G39" s="8">
        <v>0</v>
      </c>
      <c r="H39" s="8">
        <f t="shared" ref="H39:I39" si="13">-1*(H33-H37-H40)</f>
        <v>0</v>
      </c>
      <c r="I39" s="8">
        <f t="shared" si="13"/>
        <v>0</v>
      </c>
    </row>
    <row r="40" spans="1:9">
      <c r="A40" s="4" t="s">
        <v>21</v>
      </c>
      <c r="B40" s="5" t="s">
        <v>9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131.5</v>
      </c>
      <c r="I40" s="8">
        <v>35.5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22</v>
      </c>
      <c r="B42" s="5"/>
      <c r="C42" s="8"/>
      <c r="D42" s="8"/>
      <c r="E42" s="8"/>
      <c r="F42" s="8"/>
      <c r="G42" s="8"/>
      <c r="H42" s="8"/>
      <c r="I42" s="8"/>
    </row>
    <row r="43" spans="1:9">
      <c r="A43" s="7" t="s">
        <v>6</v>
      </c>
      <c r="B43" s="5" t="s">
        <v>7</v>
      </c>
      <c r="C43" s="8">
        <f t="shared" ref="C43:G44" si="14">+C9+C26</f>
        <v>8580.5</v>
      </c>
      <c r="D43" s="8">
        <f t="shared" si="14"/>
        <v>10073.5</v>
      </c>
      <c r="E43" s="8">
        <f t="shared" si="14"/>
        <v>12717.5</v>
      </c>
      <c r="F43" s="8">
        <f t="shared" si="14"/>
        <v>14100.3</v>
      </c>
      <c r="G43" s="8">
        <f t="shared" si="14"/>
        <v>13735.7</v>
      </c>
      <c r="H43" s="8">
        <f t="shared" ref="H43:I43" si="15">+H9+H26</f>
        <v>12092</v>
      </c>
      <c r="I43" s="8">
        <f t="shared" si="15"/>
        <v>11719</v>
      </c>
    </row>
    <row r="44" spans="1:9">
      <c r="A44" s="7" t="s">
        <v>8</v>
      </c>
      <c r="B44" s="5" t="s">
        <v>9</v>
      </c>
      <c r="C44" s="8">
        <f t="shared" si="14"/>
        <v>8074.9</v>
      </c>
      <c r="D44" s="8">
        <f t="shared" si="14"/>
        <v>9507.7999999999993</v>
      </c>
      <c r="E44" s="8">
        <f t="shared" si="14"/>
        <v>11100.4</v>
      </c>
      <c r="F44" s="8">
        <f t="shared" si="14"/>
        <v>9990.7999999999993</v>
      </c>
      <c r="G44" s="8">
        <f t="shared" si="14"/>
        <v>11497.4</v>
      </c>
      <c r="H44" s="8">
        <f t="shared" ref="H44:I44" si="16">+H10+H27</f>
        <v>8275</v>
      </c>
      <c r="I44" s="8">
        <f t="shared" si="16"/>
        <v>10355.5</v>
      </c>
    </row>
    <row r="45" spans="1:9">
      <c r="A45" s="7" t="s">
        <v>10</v>
      </c>
      <c r="B45" s="5" t="s">
        <v>11</v>
      </c>
      <c r="C45" s="8">
        <f t="shared" ref="C45:G45" si="17">ROUND(C48*480/C44,0)</f>
        <v>766</v>
      </c>
      <c r="D45" s="8">
        <f t="shared" si="17"/>
        <v>867</v>
      </c>
      <c r="E45" s="8">
        <f t="shared" si="17"/>
        <v>905</v>
      </c>
      <c r="F45" s="8">
        <f t="shared" si="17"/>
        <v>882</v>
      </c>
      <c r="G45" s="8">
        <f t="shared" si="17"/>
        <v>831</v>
      </c>
      <c r="H45" s="8">
        <f t="shared" ref="H45:I45" si="18">ROUND(H48*480/H44,0)</f>
        <v>847</v>
      </c>
      <c r="I45" s="8">
        <f t="shared" si="18"/>
        <v>800</v>
      </c>
    </row>
    <row r="46" spans="1:9">
      <c r="A46" s="1"/>
      <c r="B46" s="5"/>
      <c r="C46" s="8"/>
      <c r="D46" s="8"/>
      <c r="E46" s="8"/>
      <c r="F46" s="8"/>
      <c r="G46" s="8"/>
      <c r="H46" s="8"/>
      <c r="I46" s="8"/>
    </row>
    <row r="47" spans="1:9">
      <c r="A47" s="4" t="s">
        <v>12</v>
      </c>
      <c r="B47" s="5" t="s">
        <v>13</v>
      </c>
      <c r="C47" s="8">
        <f t="shared" ref="C47:G49" si="19">+C13+C30</f>
        <v>3650.7000000000016</v>
      </c>
      <c r="D47" s="8">
        <f t="shared" si="19"/>
        <v>3800.7000000000016</v>
      </c>
      <c r="E47" s="8">
        <f t="shared" si="19"/>
        <v>2750.5999999999976</v>
      </c>
      <c r="F47" s="8">
        <f t="shared" si="19"/>
        <v>4200.0999999999976</v>
      </c>
      <c r="G47" s="8">
        <f t="shared" si="19"/>
        <v>4850.3999999999978</v>
      </c>
      <c r="H47" s="8">
        <f t="shared" ref="H47:I47" si="20">+H13+H30</f>
        <v>7250.3999999999978</v>
      </c>
      <c r="I47" s="8">
        <f t="shared" si="20"/>
        <v>3199.8999999999978</v>
      </c>
    </row>
    <row r="48" spans="1:9">
      <c r="A48" s="4" t="s">
        <v>14</v>
      </c>
      <c r="B48" s="5" t="s">
        <v>9</v>
      </c>
      <c r="C48" s="8">
        <f t="shared" si="19"/>
        <v>12888</v>
      </c>
      <c r="D48" s="8">
        <f t="shared" si="19"/>
        <v>17169.899999999998</v>
      </c>
      <c r="E48" s="8">
        <f t="shared" si="19"/>
        <v>20922.5</v>
      </c>
      <c r="F48" s="8">
        <f t="shared" si="19"/>
        <v>18367</v>
      </c>
      <c r="G48" s="8">
        <f t="shared" si="19"/>
        <v>19912.5</v>
      </c>
      <c r="H48" s="8">
        <f>ROUND(H14+H31,4)</f>
        <v>14607.5</v>
      </c>
      <c r="I48" s="8">
        <f>ROUND(I14+I31,4)</f>
        <v>17264</v>
      </c>
    </row>
    <row r="49" spans="1:9">
      <c r="A49" s="4" t="s">
        <v>15</v>
      </c>
      <c r="B49" s="5" t="s">
        <v>9</v>
      </c>
      <c r="C49" s="9">
        <f t="shared" si="19"/>
        <v>33</v>
      </c>
      <c r="D49" s="9">
        <f t="shared" si="19"/>
        <v>7</v>
      </c>
      <c r="E49" s="9">
        <f t="shared" si="19"/>
        <v>3</v>
      </c>
      <c r="F49" s="9">
        <f t="shared" si="19"/>
        <v>3</v>
      </c>
      <c r="G49" s="9">
        <f t="shared" si="19"/>
        <v>3</v>
      </c>
      <c r="H49" s="9">
        <f t="shared" ref="H49:I49" si="21">+H15+H32</f>
        <v>3</v>
      </c>
      <c r="I49" s="9">
        <f t="shared" si="21"/>
        <v>3</v>
      </c>
    </row>
    <row r="50" spans="1:9">
      <c r="A50" s="4" t="s">
        <v>16</v>
      </c>
      <c r="B50" s="5" t="s">
        <v>9</v>
      </c>
      <c r="C50" s="8">
        <f t="shared" ref="C50:D50" si="22">SUM(C47:C49)</f>
        <v>16571.7</v>
      </c>
      <c r="D50" s="8">
        <f t="shared" si="22"/>
        <v>20977.599999999999</v>
      </c>
      <c r="E50" s="8">
        <f t="shared" ref="E50:G50" si="23">SUM(E47:E49)</f>
        <v>23676.1</v>
      </c>
      <c r="F50" s="8">
        <f t="shared" si="23"/>
        <v>22570.1</v>
      </c>
      <c r="G50" s="8">
        <f t="shared" si="23"/>
        <v>24765.899999999998</v>
      </c>
      <c r="H50" s="8">
        <f t="shared" ref="H50:I50" si="24">SUM(H47:H49)</f>
        <v>21860.899999999998</v>
      </c>
      <c r="I50" s="8">
        <f t="shared" si="24"/>
        <v>20466.899999999998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17</v>
      </c>
      <c r="B52" s="5" t="s">
        <v>9</v>
      </c>
      <c r="C52" s="8">
        <f t="shared" ref="C52:G53" si="25">+C18+C35</f>
        <v>3450</v>
      </c>
      <c r="D52" s="8">
        <f t="shared" si="25"/>
        <v>3250</v>
      </c>
      <c r="E52" s="8">
        <f t="shared" si="25"/>
        <v>3225</v>
      </c>
      <c r="F52" s="8">
        <f t="shared" si="25"/>
        <v>2975</v>
      </c>
      <c r="G52" s="8">
        <f t="shared" si="25"/>
        <v>2150</v>
      </c>
      <c r="H52" s="8">
        <f t="shared" ref="H52:I52" si="26">+H18+H35</f>
        <v>2300</v>
      </c>
      <c r="I52" s="8">
        <f t="shared" si="26"/>
        <v>2500</v>
      </c>
    </row>
    <row r="53" spans="1:9">
      <c r="A53" s="4" t="s">
        <v>18</v>
      </c>
      <c r="B53" s="5" t="s">
        <v>9</v>
      </c>
      <c r="C53" s="9">
        <f t="shared" si="25"/>
        <v>9153</v>
      </c>
      <c r="D53" s="9">
        <f t="shared" si="25"/>
        <v>14917</v>
      </c>
      <c r="E53" s="9">
        <f t="shared" si="25"/>
        <v>16280.999999999998</v>
      </c>
      <c r="F53" s="9">
        <f t="shared" si="25"/>
        <v>14833</v>
      </c>
      <c r="G53" s="9">
        <f t="shared" si="25"/>
        <v>15512</v>
      </c>
      <c r="H53" s="9">
        <f t="shared" ref="H53:I53" si="27">+H19+H36</f>
        <v>16350.000000000002</v>
      </c>
      <c r="I53" s="9">
        <f t="shared" si="27"/>
        <v>15000</v>
      </c>
    </row>
    <row r="54" spans="1:9">
      <c r="A54" s="4" t="s">
        <v>19</v>
      </c>
      <c r="B54" s="5" t="s">
        <v>9</v>
      </c>
      <c r="C54" s="8">
        <f t="shared" ref="C54:G54" si="28">SUM(C52:C53)</f>
        <v>12603</v>
      </c>
      <c r="D54" s="8">
        <f t="shared" si="28"/>
        <v>18167</v>
      </c>
      <c r="E54" s="8">
        <f t="shared" si="28"/>
        <v>19506</v>
      </c>
      <c r="F54" s="8">
        <f t="shared" si="28"/>
        <v>17808</v>
      </c>
      <c r="G54" s="8">
        <f t="shared" si="28"/>
        <v>17662</v>
      </c>
      <c r="H54" s="8">
        <f t="shared" ref="H54:I54" si="29">SUM(H52:H53)</f>
        <v>18650</v>
      </c>
      <c r="I54" s="8">
        <f t="shared" si="29"/>
        <v>17500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20</v>
      </c>
      <c r="B56" s="5" t="s">
        <v>9</v>
      </c>
      <c r="C56" s="8">
        <f t="shared" ref="C56:G57" si="30">+C22+C39</f>
        <v>-168</v>
      </c>
      <c r="D56" s="8">
        <f t="shared" si="30"/>
        <v>-60</v>
      </c>
      <c r="E56" s="8">
        <f t="shared" si="30"/>
        <v>30</v>
      </c>
      <c r="F56" s="8">
        <f t="shared" si="30"/>
        <v>88</v>
      </c>
      <c r="G56" s="8">
        <f t="shared" si="30"/>
        <v>146</v>
      </c>
      <c r="H56" s="8">
        <f t="shared" ref="H56:I56" si="31">+H22+H39</f>
        <v>-11</v>
      </c>
      <c r="I56" s="8">
        <f t="shared" si="31"/>
        <v>33</v>
      </c>
    </row>
    <row r="57" spans="1:9">
      <c r="A57" s="4" t="s">
        <v>21</v>
      </c>
      <c r="B57" s="5" t="s">
        <v>9</v>
      </c>
      <c r="C57" s="8">
        <f t="shared" si="30"/>
        <v>3800.7000000000016</v>
      </c>
      <c r="D57" s="8">
        <f t="shared" si="30"/>
        <v>2750.5999999999976</v>
      </c>
      <c r="E57" s="8">
        <f t="shared" si="30"/>
        <v>4200.0999999999976</v>
      </c>
      <c r="F57" s="8">
        <f t="shared" si="30"/>
        <v>4850.0999999999976</v>
      </c>
      <c r="G57" s="8">
        <f t="shared" si="30"/>
        <v>7250.3999999999978</v>
      </c>
      <c r="H57" s="8">
        <f t="shared" ref="H57:I57" si="32">+H23+H40</f>
        <v>3199.8999999999978</v>
      </c>
      <c r="I57" s="8">
        <f t="shared" si="32"/>
        <v>2999.8999999999978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2021-08-12T14:47:55Z</cp:lastPrinted>
  <dcterms:created xsi:type="dcterms:W3CDTF">2006-04-07T16:55:12Z</dcterms:created>
  <dcterms:modified xsi:type="dcterms:W3CDTF">2021-08-12T14:51:24Z</dcterms:modified>
</cp:coreProperties>
</file>